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irasek\Desktop\"/>
    </mc:Choice>
  </mc:AlternateContent>
  <bookViews>
    <workbookView xWindow="6708" yWindow="-216" windowWidth="20040" windowHeight="12072"/>
  </bookViews>
  <sheets>
    <sheet name="List1" sheetId="1" r:id="rId1"/>
    <sheet name="List2" sheetId="2" r:id="rId2"/>
    <sheet name="List3" sheetId="3" r:id="rId3"/>
  </sheets>
  <definedNames>
    <definedName name="_xlnm.Print_Area" localSheetId="0">List1!$A$1:$N$37</definedName>
  </definedNames>
  <calcPr calcId="162913"/>
</workbook>
</file>

<file path=xl/calcChain.xml><?xml version="1.0" encoding="utf-8"?>
<calcChain xmlns="http://schemas.openxmlformats.org/spreadsheetml/2006/main">
  <c r="M22" i="1" l="1"/>
  <c r="I22" i="1"/>
  <c r="J22" i="1" s="1"/>
  <c r="K22" i="1" s="1"/>
  <c r="I9" i="1" l="1"/>
  <c r="J9" i="1" s="1"/>
  <c r="K9" i="1" s="1"/>
  <c r="M9" i="1"/>
  <c r="I10" i="1"/>
  <c r="J10" i="1" s="1"/>
  <c r="K10" i="1" s="1"/>
  <c r="M10" i="1"/>
  <c r="I11" i="1"/>
  <c r="J11" i="1" s="1"/>
  <c r="K11" i="1" s="1"/>
  <c r="M11" i="1"/>
  <c r="I12" i="1"/>
  <c r="J12" i="1" s="1"/>
  <c r="K12" i="1" s="1"/>
  <c r="M12" i="1"/>
  <c r="I13" i="1"/>
  <c r="J13" i="1" s="1"/>
  <c r="K13" i="1" s="1"/>
  <c r="M13" i="1"/>
  <c r="I14" i="1"/>
  <c r="J14" i="1" s="1"/>
  <c r="K14" i="1" s="1"/>
  <c r="M14" i="1"/>
  <c r="I15" i="1"/>
  <c r="J15" i="1" s="1"/>
  <c r="K15" i="1" s="1"/>
  <c r="M15" i="1"/>
  <c r="I16" i="1"/>
  <c r="J16" i="1" s="1"/>
  <c r="K16" i="1" s="1"/>
  <c r="M16" i="1"/>
  <c r="I17" i="1"/>
  <c r="J17" i="1" s="1"/>
  <c r="K17" i="1" s="1"/>
  <c r="M17" i="1"/>
  <c r="I18" i="1"/>
  <c r="J18" i="1" s="1"/>
  <c r="K18" i="1" s="1"/>
  <c r="M18" i="1"/>
  <c r="I19" i="1"/>
  <c r="J19" i="1" s="1"/>
  <c r="K19" i="1" s="1"/>
  <c r="M19" i="1"/>
  <c r="I20" i="1"/>
  <c r="J20" i="1" s="1"/>
  <c r="K20" i="1" s="1"/>
  <c r="M20" i="1"/>
  <c r="I21" i="1"/>
  <c r="J21" i="1" s="1"/>
  <c r="K21" i="1" s="1"/>
  <c r="M21" i="1"/>
  <c r="I23" i="1"/>
  <c r="J23" i="1" s="1"/>
  <c r="K23" i="1" s="1"/>
  <c r="M23" i="1"/>
  <c r="I24" i="1"/>
  <c r="J24" i="1" s="1"/>
  <c r="K24" i="1" s="1"/>
  <c r="M24" i="1"/>
  <c r="I25" i="1"/>
  <c r="J25" i="1" s="1"/>
  <c r="K25" i="1" s="1"/>
  <c r="M25" i="1"/>
  <c r="I26" i="1"/>
  <c r="J26" i="1" s="1"/>
  <c r="K26" i="1" s="1"/>
  <c r="M26" i="1"/>
  <c r="I27" i="1"/>
  <c r="J27" i="1" s="1"/>
  <c r="K27" i="1" s="1"/>
  <c r="M27" i="1"/>
  <c r="I28" i="1"/>
  <c r="J28" i="1" s="1"/>
  <c r="K28" i="1" s="1"/>
  <c r="M28" i="1"/>
  <c r="I29" i="1"/>
  <c r="J29" i="1" s="1"/>
  <c r="K29" i="1" s="1"/>
  <c r="M29" i="1"/>
  <c r="I30" i="1"/>
  <c r="J30" i="1" s="1"/>
  <c r="K30" i="1" s="1"/>
  <c r="M30" i="1"/>
  <c r="I31" i="1"/>
  <c r="J31" i="1" s="1"/>
  <c r="K31" i="1" s="1"/>
  <c r="M31" i="1"/>
  <c r="I32" i="1"/>
  <c r="J32" i="1" s="1"/>
  <c r="K32" i="1" s="1"/>
  <c r="M32" i="1"/>
  <c r="I33" i="1"/>
  <c r="J33" i="1" s="1"/>
  <c r="K33" i="1" s="1"/>
  <c r="M33" i="1"/>
  <c r="I34" i="1"/>
  <c r="J34" i="1" s="1"/>
  <c r="K34" i="1" s="1"/>
  <c r="M34" i="1"/>
  <c r="I35" i="1"/>
  <c r="J35" i="1" s="1"/>
  <c r="K35" i="1" s="1"/>
  <c r="M35" i="1"/>
  <c r="I36" i="1"/>
  <c r="J36" i="1" s="1"/>
  <c r="K36" i="1" s="1"/>
  <c r="M36" i="1"/>
  <c r="I37" i="1"/>
  <c r="J37" i="1" s="1"/>
  <c r="K37" i="1" s="1"/>
  <c r="M37" i="1"/>
</calcChain>
</file>

<file path=xl/sharedStrings.xml><?xml version="1.0" encoding="utf-8"?>
<sst xmlns="http://schemas.openxmlformats.org/spreadsheetml/2006/main" count="215" uniqueCount="98">
  <si>
    <t xml:space="preserve"> Termín odkopu : </t>
  </si>
  <si>
    <t xml:space="preserve">výsadba :    </t>
  </si>
  <si>
    <t>Číslo pořadí řádku</t>
  </si>
  <si>
    <t>ODRŮDA</t>
  </si>
  <si>
    <t>VARNÝ TYP</t>
  </si>
  <si>
    <t>POČET HLÍZ</t>
  </si>
  <si>
    <t>HMOTNOST</t>
  </si>
  <si>
    <t>Kg</t>
  </si>
  <si>
    <t>Prům.</t>
  </si>
  <si>
    <t>Pořadí</t>
  </si>
  <si>
    <t>Výnos</t>
  </si>
  <si>
    <t>váha</t>
  </si>
  <si>
    <t>dle</t>
  </si>
  <si>
    <t>z ha</t>
  </si>
  <si>
    <t>do 4 cm</t>
  </si>
  <si>
    <t>nad 4 cm</t>
  </si>
  <si>
    <t>1 trsu</t>
  </si>
  <si>
    <t>v t/ha</t>
  </si>
  <si>
    <t>výnosu</t>
  </si>
  <si>
    <t>1.</t>
  </si>
  <si>
    <t>Anuschka</t>
  </si>
  <si>
    <t>A</t>
  </si>
  <si>
    <t>VR</t>
  </si>
  <si>
    <t>2.</t>
  </si>
  <si>
    <t>Bellarosa</t>
  </si>
  <si>
    <t>B</t>
  </si>
  <si>
    <t>3.</t>
  </si>
  <si>
    <t>Corinna</t>
  </si>
  <si>
    <t>4.</t>
  </si>
  <si>
    <t>Finka</t>
  </si>
  <si>
    <t>5.</t>
  </si>
  <si>
    <t>6.</t>
  </si>
  <si>
    <t>7.</t>
  </si>
  <si>
    <t>8.</t>
  </si>
  <si>
    <t>Red Sonia</t>
  </si>
  <si>
    <t>9.</t>
  </si>
  <si>
    <t>10.</t>
  </si>
  <si>
    <t>Belana</t>
  </si>
  <si>
    <t>R</t>
  </si>
  <si>
    <t>11.</t>
  </si>
  <si>
    <t>12.</t>
  </si>
  <si>
    <t>13.</t>
  </si>
  <si>
    <t>Julinka</t>
  </si>
  <si>
    <t>14.</t>
  </si>
  <si>
    <t>Marabel</t>
  </si>
  <si>
    <t>15.</t>
  </si>
  <si>
    <t>16.</t>
  </si>
  <si>
    <t>17.</t>
  </si>
  <si>
    <t>PR</t>
  </si>
  <si>
    <t>18.</t>
  </si>
  <si>
    <t>Antonia</t>
  </si>
  <si>
    <t>19.</t>
  </si>
  <si>
    <t>Bernina</t>
  </si>
  <si>
    <t>20.</t>
  </si>
  <si>
    <t>Concordia</t>
  </si>
  <si>
    <t>21.</t>
  </si>
  <si>
    <t>Georgina</t>
  </si>
  <si>
    <t>22.</t>
  </si>
  <si>
    <t>Laura</t>
  </si>
  <si>
    <t>23.</t>
  </si>
  <si>
    <t>Madeira</t>
  </si>
  <si>
    <t>24.</t>
  </si>
  <si>
    <t>25.</t>
  </si>
  <si>
    <t>Montana</t>
  </si>
  <si>
    <t>26.</t>
  </si>
  <si>
    <t>Milva</t>
  </si>
  <si>
    <t>27.</t>
  </si>
  <si>
    <t>28.</t>
  </si>
  <si>
    <t>29.</t>
  </si>
  <si>
    <t>Jelly</t>
  </si>
  <si>
    <t>PP</t>
  </si>
  <si>
    <t>Semice</t>
  </si>
  <si>
    <t>Larissa</t>
  </si>
  <si>
    <t>Red Fantasy</t>
  </si>
  <si>
    <t>Simonetta</t>
  </si>
  <si>
    <t>5 trsů</t>
  </si>
  <si>
    <t xml:space="preserve"> 5 trsů</t>
  </si>
  <si>
    <t>Otolia</t>
  </si>
  <si>
    <t>RANOST</t>
  </si>
  <si>
    <t xml:space="preserve">  Demonstrační pokus BRAMKO Semice</t>
  </si>
  <si>
    <t>Florentina</t>
  </si>
  <si>
    <t>Marlie</t>
  </si>
  <si>
    <t>Rilana</t>
  </si>
  <si>
    <t xml:space="preserve">hon: </t>
  </si>
  <si>
    <t>k.ú. :</t>
  </si>
  <si>
    <t>meziřádková vzdálenost:   75 cm ( 85 cm dělící rádek )</t>
  </si>
  <si>
    <t>Filipa</t>
  </si>
  <si>
    <t xml:space="preserve">           vzdálenost mezi hlízami:    32 cm</t>
  </si>
  <si>
    <r>
      <t xml:space="preserve">36 500  jedinců/ha                 nadmořská výška: </t>
    </r>
    <r>
      <rPr>
        <b/>
        <sz val="12"/>
        <color theme="1"/>
        <rFont val="Calibri"/>
        <family val="2"/>
        <charset val="238"/>
        <scheme val="minor"/>
      </rPr>
      <t>178 m</t>
    </r>
  </si>
  <si>
    <t xml:space="preserve">    3.5.2023</t>
  </si>
  <si>
    <t>Glorietta</t>
  </si>
  <si>
    <t>Fabricia</t>
  </si>
  <si>
    <t>Franca</t>
  </si>
  <si>
    <t>Columbia</t>
  </si>
  <si>
    <t>Lípa</t>
  </si>
  <si>
    <t>2-3.</t>
  </si>
  <si>
    <t>11-12.</t>
  </si>
  <si>
    <t>5-7.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</si>
</sst>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left" vertical="center"/>
    </xf>
    <xf numFmtId="2" fontId="0" fillId="0" borderId="0" xfId="0" applyNumberFormat="1" applyBorder="1" applyAlignment="1">
      <alignment horizontal="left" vertical="center"/>
    </xf>
    <xf numFmtId="2" fontId="1" fillId="0" borderId="34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2" fontId="1" fillId="0" borderId="51" xfId="0" applyNumberFormat="1" applyFont="1" applyBorder="1" applyAlignment="1">
      <alignment horizontal="center" vertical="center"/>
    </xf>
    <xf numFmtId="2" fontId="1" fillId="0" borderId="54" xfId="0" applyNumberFormat="1" applyFont="1" applyBorder="1" applyAlignment="1">
      <alignment horizontal="center" vertical="center"/>
    </xf>
    <xf numFmtId="2" fontId="1" fillId="0" borderId="56" xfId="0" applyNumberFormat="1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7" fillId="3" borderId="34" xfId="0" applyNumberFormat="1" applyFont="1" applyFill="1" applyBorder="1" applyAlignment="1">
      <alignment horizontal="center" vertical="center"/>
    </xf>
    <xf numFmtId="49" fontId="7" fillId="3" borderId="34" xfId="0" applyNumberFormat="1" applyFont="1" applyFill="1" applyBorder="1" applyAlignment="1">
      <alignment horizontal="center" vertical="center"/>
    </xf>
    <xf numFmtId="49" fontId="7" fillId="3" borderId="51" xfId="0" applyNumberFormat="1" applyFont="1" applyFill="1" applyBorder="1" applyAlignment="1">
      <alignment horizontal="center" vertical="center"/>
    </xf>
    <xf numFmtId="49" fontId="7" fillId="3" borderId="53" xfId="0" applyNumberFormat="1" applyFont="1" applyFill="1" applyBorder="1" applyAlignment="1">
      <alignment horizontal="center" vertical="center"/>
    </xf>
    <xf numFmtId="49" fontId="7" fillId="3" borderId="42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57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49" fontId="7" fillId="3" borderId="36" xfId="0" applyNumberFormat="1" applyFont="1" applyFill="1" applyBorder="1" applyAlignment="1">
      <alignment horizontal="center" vertical="center"/>
    </xf>
    <xf numFmtId="49" fontId="7" fillId="3" borderId="52" xfId="0" applyNumberFormat="1" applyFont="1" applyFill="1" applyBorder="1" applyAlignment="1">
      <alignment horizontal="center" vertical="center"/>
    </xf>
    <xf numFmtId="49" fontId="7" fillId="3" borderId="55" xfId="0" applyNumberFormat="1" applyFont="1" applyFill="1" applyBorder="1" applyAlignment="1">
      <alignment horizontal="center" vertical="center"/>
    </xf>
    <xf numFmtId="49" fontId="7" fillId="3" borderId="61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164" fontId="1" fillId="4" borderId="34" xfId="0" applyNumberFormat="1" applyFont="1" applyFill="1" applyBorder="1" applyAlignment="1">
      <alignment horizontal="center" vertical="center"/>
    </xf>
    <xf numFmtId="164" fontId="1" fillId="4" borderId="51" xfId="0" applyNumberFormat="1" applyFont="1" applyFill="1" applyBorder="1" applyAlignment="1">
      <alignment horizontal="center" vertical="center"/>
    </xf>
    <xf numFmtId="164" fontId="1" fillId="4" borderId="54" xfId="0" applyNumberFormat="1" applyFont="1" applyFill="1" applyBorder="1" applyAlignment="1">
      <alignment horizontal="center" vertical="center"/>
    </xf>
    <xf numFmtId="164" fontId="1" fillId="4" borderId="56" xfId="0" applyNumberFormat="1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6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2" fontId="7" fillId="0" borderId="63" xfId="0" applyNumberFormat="1" applyFont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2" fontId="7" fillId="0" borderId="33" xfId="0" applyNumberFormat="1" applyFont="1" applyBorder="1" applyAlignment="1">
      <alignment horizontal="center" vertical="center"/>
    </xf>
    <xf numFmtId="2" fontId="7" fillId="0" borderId="62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 vertical="center"/>
    </xf>
    <xf numFmtId="2" fontId="7" fillId="0" borderId="58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7" fillId="0" borderId="60" xfId="0" applyNumberFormat="1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0" fontId="0" fillId="0" borderId="43" xfId="0" applyBorder="1" applyAlignment="1">
      <alignment horizontal="left"/>
    </xf>
    <xf numFmtId="0" fontId="6" fillId="0" borderId="4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4" fontId="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14" fontId="5" fillId="2" borderId="0" xfId="0" applyNumberFormat="1" applyFont="1" applyFill="1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tabSelected="1" topLeftCell="A16" zoomScale="80" zoomScaleNormal="80" workbookViewId="0">
      <selection activeCell="L34" sqref="L34"/>
    </sheetView>
  </sheetViews>
  <sheetFormatPr defaultRowHeight="14.4" x14ac:dyDescent="0.3"/>
  <cols>
    <col min="1" max="1" width="7.33203125" style="1" customWidth="1"/>
    <col min="2" max="2" width="16.6640625" customWidth="1"/>
    <col min="3" max="3" width="11.6640625" customWidth="1"/>
    <col min="4" max="4" width="9.6640625" customWidth="1"/>
    <col min="5" max="5" width="8.44140625" customWidth="1"/>
    <col min="6" max="7" width="9.109375" customWidth="1"/>
    <col min="8" max="8" width="9.44140625" customWidth="1"/>
    <col min="9" max="9" width="6.6640625" customWidth="1"/>
    <col min="10" max="10" width="7.109375" customWidth="1"/>
    <col min="11" max="11" width="7.44140625" customWidth="1"/>
    <col min="12" max="12" width="7.5546875" customWidth="1"/>
    <col min="13" max="13" width="9" customWidth="1"/>
    <col min="14" max="14" width="8" customWidth="1"/>
  </cols>
  <sheetData>
    <row r="1" spans="1:15" ht="24" customHeight="1" x14ac:dyDescent="0.4">
      <c r="B1" s="2"/>
      <c r="C1" s="2"/>
      <c r="D1" s="2"/>
      <c r="E1" s="2"/>
      <c r="F1" s="2"/>
      <c r="H1" s="2"/>
      <c r="I1" s="2"/>
    </row>
    <row r="2" spans="1:15" ht="36.75" customHeight="1" x14ac:dyDescent="0.3">
      <c r="A2" s="113" t="s">
        <v>79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ht="21" x14ac:dyDescent="0.4">
      <c r="A3" s="115" t="s">
        <v>0</v>
      </c>
      <c r="B3" s="116"/>
      <c r="C3" s="116"/>
      <c r="D3" s="116"/>
      <c r="E3" s="116"/>
      <c r="F3" s="116"/>
      <c r="G3" s="116"/>
      <c r="H3" s="117">
        <v>45119</v>
      </c>
      <c r="I3" s="117"/>
      <c r="J3" s="118"/>
      <c r="K3" s="118"/>
      <c r="L3" s="118"/>
      <c r="M3" s="118"/>
      <c r="N3" s="118"/>
    </row>
    <row r="4" spans="1:15" ht="18" x14ac:dyDescent="0.3">
      <c r="A4" s="119" t="s">
        <v>1</v>
      </c>
      <c r="B4" s="119"/>
      <c r="C4" s="120" t="s">
        <v>89</v>
      </c>
      <c r="D4" s="118"/>
      <c r="E4" s="118"/>
      <c r="F4" s="27" t="s">
        <v>85</v>
      </c>
      <c r="G4" s="27"/>
      <c r="H4" s="27"/>
      <c r="I4" s="27"/>
      <c r="J4" s="27"/>
      <c r="K4" s="28"/>
      <c r="L4" s="28"/>
      <c r="M4" s="29" t="s">
        <v>83</v>
      </c>
      <c r="N4" s="30" t="s">
        <v>94</v>
      </c>
      <c r="O4" s="3"/>
    </row>
    <row r="5" spans="1:15" ht="21.75" customHeight="1" thickBot="1" x14ac:dyDescent="0.35">
      <c r="A5" s="109" t="s">
        <v>87</v>
      </c>
      <c r="B5" s="110"/>
      <c r="C5" s="110"/>
      <c r="D5" s="110"/>
      <c r="E5" s="110"/>
      <c r="F5" s="111" t="s">
        <v>88</v>
      </c>
      <c r="G5" s="112"/>
      <c r="H5" s="112"/>
      <c r="I5" s="112"/>
      <c r="J5" s="112"/>
      <c r="K5" s="112"/>
      <c r="L5" s="112"/>
      <c r="M5" s="31" t="s">
        <v>84</v>
      </c>
      <c r="N5" s="32" t="s">
        <v>71</v>
      </c>
    </row>
    <row r="6" spans="1:15" ht="15" thickTop="1" x14ac:dyDescent="0.3">
      <c r="A6" s="122" t="s">
        <v>2</v>
      </c>
      <c r="B6" s="125" t="s">
        <v>3</v>
      </c>
      <c r="C6" s="128" t="s">
        <v>4</v>
      </c>
      <c r="D6" s="131" t="s">
        <v>78</v>
      </c>
      <c r="E6" s="134" t="s">
        <v>5</v>
      </c>
      <c r="F6" s="135"/>
      <c r="G6" s="134" t="s">
        <v>6</v>
      </c>
      <c r="H6" s="135"/>
      <c r="I6" s="4" t="s">
        <v>7</v>
      </c>
      <c r="J6" s="5" t="s">
        <v>8</v>
      </c>
      <c r="K6" s="78" t="s">
        <v>10</v>
      </c>
      <c r="L6" s="69" t="s">
        <v>9</v>
      </c>
      <c r="M6" s="78" t="s">
        <v>10</v>
      </c>
      <c r="N6" s="70" t="s">
        <v>9</v>
      </c>
    </row>
    <row r="7" spans="1:15" ht="15" thickBot="1" x14ac:dyDescent="0.35">
      <c r="A7" s="123"/>
      <c r="B7" s="126"/>
      <c r="C7" s="129"/>
      <c r="D7" s="132"/>
      <c r="E7" s="136" t="s">
        <v>75</v>
      </c>
      <c r="F7" s="137"/>
      <c r="G7" s="136" t="s">
        <v>76</v>
      </c>
      <c r="H7" s="137"/>
      <c r="I7" s="6" t="s">
        <v>11</v>
      </c>
      <c r="J7" s="7" t="s">
        <v>11</v>
      </c>
      <c r="K7" s="79" t="s">
        <v>13</v>
      </c>
      <c r="L7" s="60" t="s">
        <v>12</v>
      </c>
      <c r="M7" s="79" t="s">
        <v>13</v>
      </c>
      <c r="N7" s="71" t="s">
        <v>12</v>
      </c>
    </row>
    <row r="8" spans="1:15" ht="15" thickBot="1" x14ac:dyDescent="0.35">
      <c r="A8" s="124"/>
      <c r="B8" s="127"/>
      <c r="C8" s="130"/>
      <c r="D8" s="133"/>
      <c r="E8" s="8" t="s">
        <v>14</v>
      </c>
      <c r="F8" s="9" t="s">
        <v>15</v>
      </c>
      <c r="G8" s="10" t="s">
        <v>14</v>
      </c>
      <c r="H8" s="11" t="s">
        <v>15</v>
      </c>
      <c r="I8" s="45" t="s">
        <v>75</v>
      </c>
      <c r="J8" s="12" t="s">
        <v>16</v>
      </c>
      <c r="K8" s="80" t="s">
        <v>17</v>
      </c>
      <c r="L8" s="61" t="s">
        <v>18</v>
      </c>
      <c r="M8" s="80" t="s">
        <v>15</v>
      </c>
      <c r="N8" s="72" t="s">
        <v>18</v>
      </c>
    </row>
    <row r="9" spans="1:15" ht="24.9" customHeight="1" thickTop="1" x14ac:dyDescent="0.3">
      <c r="A9" s="13" t="s">
        <v>31</v>
      </c>
      <c r="B9" s="14" t="s">
        <v>20</v>
      </c>
      <c r="C9" s="15" t="s">
        <v>21</v>
      </c>
      <c r="D9" s="16" t="s">
        <v>22</v>
      </c>
      <c r="E9" s="33">
        <v>21</v>
      </c>
      <c r="F9" s="34">
        <v>36</v>
      </c>
      <c r="G9" s="33">
        <v>0.9</v>
      </c>
      <c r="H9" s="96">
        <v>3.85</v>
      </c>
      <c r="I9" s="50">
        <f t="shared" ref="I9:I30" si="0">G9+H9</f>
        <v>4.75</v>
      </c>
      <c r="J9" s="50">
        <f t="shared" ref="J9:J36" si="1">I9/5</f>
        <v>0.95</v>
      </c>
      <c r="K9" s="81">
        <f t="shared" ref="K9:K37" si="2">J9*42</f>
        <v>39.9</v>
      </c>
      <c r="L9" s="62" t="s">
        <v>30</v>
      </c>
      <c r="M9" s="81">
        <f t="shared" ref="M9:M30" si="3">H9/5*42</f>
        <v>32.340000000000003</v>
      </c>
      <c r="N9" s="73" t="s">
        <v>31</v>
      </c>
    </row>
    <row r="10" spans="1:15" ht="24.9" customHeight="1" x14ac:dyDescent="0.3">
      <c r="A10" s="13" t="s">
        <v>19</v>
      </c>
      <c r="B10" s="17" t="s">
        <v>24</v>
      </c>
      <c r="C10" s="18" t="s">
        <v>25</v>
      </c>
      <c r="D10" s="19" t="s">
        <v>22</v>
      </c>
      <c r="E10" s="33">
        <v>6</v>
      </c>
      <c r="F10" s="34">
        <v>30</v>
      </c>
      <c r="G10" s="33">
        <v>0.15</v>
      </c>
      <c r="H10" s="46">
        <v>4.3499999999999996</v>
      </c>
      <c r="I10" s="50">
        <f t="shared" si="0"/>
        <v>4.5</v>
      </c>
      <c r="J10" s="50">
        <f t="shared" si="1"/>
        <v>0.9</v>
      </c>
      <c r="K10" s="81">
        <f t="shared" si="2"/>
        <v>37.800000000000004</v>
      </c>
      <c r="L10" s="63" t="s">
        <v>31</v>
      </c>
      <c r="M10" s="81">
        <f t="shared" si="3"/>
        <v>36.539999999999992</v>
      </c>
      <c r="N10" s="73" t="s">
        <v>28</v>
      </c>
    </row>
    <row r="11" spans="1:15" ht="24.9" customHeight="1" x14ac:dyDescent="0.3">
      <c r="A11" s="13" t="s">
        <v>30</v>
      </c>
      <c r="B11" s="20" t="s">
        <v>27</v>
      </c>
      <c r="C11" s="21" t="s">
        <v>25</v>
      </c>
      <c r="D11" s="22" t="s">
        <v>22</v>
      </c>
      <c r="E11" s="33">
        <v>18</v>
      </c>
      <c r="F11" s="34">
        <v>52</v>
      </c>
      <c r="G11" s="33">
        <v>0.5</v>
      </c>
      <c r="H11" s="46">
        <v>6.3</v>
      </c>
      <c r="I11" s="50">
        <f t="shared" si="0"/>
        <v>6.8</v>
      </c>
      <c r="J11" s="50">
        <f t="shared" si="1"/>
        <v>1.3599999999999999</v>
      </c>
      <c r="K11" s="81">
        <f t="shared" si="2"/>
        <v>57.12</v>
      </c>
      <c r="L11" s="63" t="s">
        <v>19</v>
      </c>
      <c r="M11" s="81">
        <f t="shared" si="3"/>
        <v>52.92</v>
      </c>
      <c r="N11" s="74" t="s">
        <v>19</v>
      </c>
    </row>
    <row r="12" spans="1:15" ht="24.9" customHeight="1" x14ac:dyDescent="0.3">
      <c r="A12" s="13" t="s">
        <v>32</v>
      </c>
      <c r="B12" s="14" t="s">
        <v>86</v>
      </c>
      <c r="C12" s="15" t="s">
        <v>25</v>
      </c>
      <c r="D12" s="16" t="s">
        <v>22</v>
      </c>
      <c r="E12" s="33">
        <v>16</v>
      </c>
      <c r="F12" s="34">
        <v>43</v>
      </c>
      <c r="G12" s="33">
        <v>0.45</v>
      </c>
      <c r="H12" s="46">
        <v>4.4000000000000004</v>
      </c>
      <c r="I12" s="50">
        <f t="shared" si="0"/>
        <v>4.8500000000000005</v>
      </c>
      <c r="J12" s="50">
        <f t="shared" si="1"/>
        <v>0.97000000000000008</v>
      </c>
      <c r="K12" s="81">
        <f t="shared" si="2"/>
        <v>40.74</v>
      </c>
      <c r="L12" s="63" t="s">
        <v>28</v>
      </c>
      <c r="M12" s="81">
        <f t="shared" si="3"/>
        <v>36.960000000000008</v>
      </c>
      <c r="N12" s="74" t="s">
        <v>26</v>
      </c>
    </row>
    <row r="13" spans="1:15" ht="24.9" customHeight="1" x14ac:dyDescent="0.3">
      <c r="A13" s="13" t="s">
        <v>33</v>
      </c>
      <c r="B13" s="14" t="s">
        <v>29</v>
      </c>
      <c r="C13" s="15" t="s">
        <v>25</v>
      </c>
      <c r="D13" s="16" t="s">
        <v>22</v>
      </c>
      <c r="E13" s="33">
        <v>21</v>
      </c>
      <c r="F13" s="34">
        <v>39</v>
      </c>
      <c r="G13" s="33">
        <v>0.65</v>
      </c>
      <c r="H13" s="46">
        <v>5</v>
      </c>
      <c r="I13" s="50">
        <f t="shared" si="0"/>
        <v>5.65</v>
      </c>
      <c r="J13" s="50">
        <f t="shared" si="1"/>
        <v>1.1300000000000001</v>
      </c>
      <c r="K13" s="81">
        <f t="shared" si="2"/>
        <v>47.460000000000008</v>
      </c>
      <c r="L13" s="63" t="s">
        <v>95</v>
      </c>
      <c r="M13" s="81">
        <f t="shared" si="3"/>
        <v>42</v>
      </c>
      <c r="N13" s="74" t="s">
        <v>23</v>
      </c>
    </row>
    <row r="14" spans="1:15" ht="24.9" customHeight="1" x14ac:dyDescent="0.3">
      <c r="A14" s="13" t="s">
        <v>40</v>
      </c>
      <c r="B14" s="17" t="s">
        <v>90</v>
      </c>
      <c r="C14" s="18" t="s">
        <v>21</v>
      </c>
      <c r="D14" s="19" t="s">
        <v>22</v>
      </c>
      <c r="E14" s="33">
        <v>38</v>
      </c>
      <c r="F14" s="34">
        <v>42</v>
      </c>
      <c r="G14" s="33">
        <v>1.5</v>
      </c>
      <c r="H14" s="46">
        <v>4.1500000000000004</v>
      </c>
      <c r="I14" s="50">
        <f t="shared" si="0"/>
        <v>5.65</v>
      </c>
      <c r="J14" s="50">
        <f t="shared" si="1"/>
        <v>1.1300000000000001</v>
      </c>
      <c r="K14" s="81">
        <f t="shared" si="2"/>
        <v>47.460000000000008</v>
      </c>
      <c r="L14" s="63" t="s">
        <v>95</v>
      </c>
      <c r="M14" s="81">
        <f t="shared" si="3"/>
        <v>34.86</v>
      </c>
      <c r="N14" s="74" t="s">
        <v>30</v>
      </c>
    </row>
    <row r="15" spans="1:15" ht="24.9" customHeight="1" thickBot="1" x14ac:dyDescent="0.35">
      <c r="A15" s="13" t="s">
        <v>23</v>
      </c>
      <c r="B15" s="17" t="s">
        <v>34</v>
      </c>
      <c r="C15" s="18" t="s">
        <v>25</v>
      </c>
      <c r="D15" s="19" t="s">
        <v>22</v>
      </c>
      <c r="E15" s="33">
        <v>8</v>
      </c>
      <c r="F15" s="34">
        <v>29</v>
      </c>
      <c r="G15" s="33">
        <v>0.3</v>
      </c>
      <c r="H15" s="46">
        <v>3.5</v>
      </c>
      <c r="I15" s="50">
        <f t="shared" si="0"/>
        <v>3.8</v>
      </c>
      <c r="J15" s="50">
        <f t="shared" si="1"/>
        <v>0.76</v>
      </c>
      <c r="K15" s="81">
        <f t="shared" si="2"/>
        <v>31.92</v>
      </c>
      <c r="L15" s="63" t="s">
        <v>32</v>
      </c>
      <c r="M15" s="81">
        <f t="shared" si="3"/>
        <v>29.4</v>
      </c>
      <c r="N15" s="74" t="s">
        <v>32</v>
      </c>
    </row>
    <row r="16" spans="1:15" ht="24.9" customHeight="1" thickTop="1" x14ac:dyDescent="0.3">
      <c r="A16" s="13" t="s">
        <v>35</v>
      </c>
      <c r="B16" s="40" t="s">
        <v>37</v>
      </c>
      <c r="C16" s="41" t="s">
        <v>21</v>
      </c>
      <c r="D16" s="42" t="s">
        <v>38</v>
      </c>
      <c r="E16" s="43">
        <v>35</v>
      </c>
      <c r="F16" s="44">
        <v>36</v>
      </c>
      <c r="G16" s="98">
        <v>1.2</v>
      </c>
      <c r="H16" s="47">
        <v>3</v>
      </c>
      <c r="I16" s="57">
        <f t="shared" si="0"/>
        <v>4.2</v>
      </c>
      <c r="J16" s="57">
        <f t="shared" si="1"/>
        <v>0.84000000000000008</v>
      </c>
      <c r="K16" s="82">
        <f t="shared" si="2"/>
        <v>35.28</v>
      </c>
      <c r="L16" s="64" t="s">
        <v>30</v>
      </c>
      <c r="M16" s="82">
        <f t="shared" si="3"/>
        <v>25.2</v>
      </c>
      <c r="N16" s="75" t="s">
        <v>32</v>
      </c>
    </row>
    <row r="17" spans="1:14" ht="24.9" customHeight="1" x14ac:dyDescent="0.3">
      <c r="A17" s="13" t="s">
        <v>36</v>
      </c>
      <c r="B17" s="14" t="s">
        <v>91</v>
      </c>
      <c r="C17" s="15" t="s">
        <v>25</v>
      </c>
      <c r="D17" s="16" t="s">
        <v>38</v>
      </c>
      <c r="E17" s="33">
        <v>41</v>
      </c>
      <c r="F17" s="34">
        <v>40</v>
      </c>
      <c r="G17" s="99">
        <v>1.25</v>
      </c>
      <c r="H17" s="46">
        <v>3.4</v>
      </c>
      <c r="I17" s="50">
        <f t="shared" si="0"/>
        <v>4.6500000000000004</v>
      </c>
      <c r="J17" s="50">
        <f t="shared" si="1"/>
        <v>0.93</v>
      </c>
      <c r="K17" s="81">
        <f t="shared" si="2"/>
        <v>39.06</v>
      </c>
      <c r="L17" s="63" t="s">
        <v>26</v>
      </c>
      <c r="M17" s="81">
        <f t="shared" si="3"/>
        <v>28.56</v>
      </c>
      <c r="N17" s="74" t="s">
        <v>28</v>
      </c>
    </row>
    <row r="18" spans="1:14" ht="24.9" customHeight="1" x14ac:dyDescent="0.3">
      <c r="A18" s="23" t="s">
        <v>39</v>
      </c>
      <c r="B18" s="14" t="s">
        <v>92</v>
      </c>
      <c r="C18" s="15" t="s">
        <v>25</v>
      </c>
      <c r="D18" s="16" t="s">
        <v>38</v>
      </c>
      <c r="E18" s="33">
        <v>28</v>
      </c>
      <c r="F18" s="34">
        <v>79</v>
      </c>
      <c r="G18" s="33">
        <v>0.7</v>
      </c>
      <c r="H18" s="46">
        <v>7.15</v>
      </c>
      <c r="I18" s="50">
        <f t="shared" si="0"/>
        <v>7.8500000000000005</v>
      </c>
      <c r="J18" s="50">
        <f t="shared" si="1"/>
        <v>1.57</v>
      </c>
      <c r="K18" s="81">
        <f t="shared" si="2"/>
        <v>65.94</v>
      </c>
      <c r="L18" s="63" t="s">
        <v>19</v>
      </c>
      <c r="M18" s="81">
        <f t="shared" si="3"/>
        <v>60.060000000000009</v>
      </c>
      <c r="N18" s="74" t="s">
        <v>19</v>
      </c>
    </row>
    <row r="19" spans="1:14" ht="24.9" customHeight="1" x14ac:dyDescent="0.3">
      <c r="A19" s="23" t="s">
        <v>41</v>
      </c>
      <c r="B19" s="14" t="s">
        <v>42</v>
      </c>
      <c r="C19" s="15" t="s">
        <v>25</v>
      </c>
      <c r="D19" s="16" t="s">
        <v>38</v>
      </c>
      <c r="E19" s="33">
        <v>16</v>
      </c>
      <c r="F19" s="34">
        <v>43</v>
      </c>
      <c r="G19" s="33">
        <v>0.35</v>
      </c>
      <c r="H19" s="46">
        <v>4.9000000000000004</v>
      </c>
      <c r="I19" s="50">
        <f t="shared" si="0"/>
        <v>5.25</v>
      </c>
      <c r="J19" s="50">
        <f t="shared" si="1"/>
        <v>1.05</v>
      </c>
      <c r="K19" s="81">
        <f t="shared" si="2"/>
        <v>44.1</v>
      </c>
      <c r="L19" s="63" t="s">
        <v>23</v>
      </c>
      <c r="M19" s="81">
        <f t="shared" si="3"/>
        <v>41.160000000000004</v>
      </c>
      <c r="N19" s="74" t="s">
        <v>23</v>
      </c>
    </row>
    <row r="20" spans="1:14" ht="24.9" customHeight="1" x14ac:dyDescent="0.3">
      <c r="A20" s="23" t="s">
        <v>43</v>
      </c>
      <c r="B20" s="20" t="s">
        <v>72</v>
      </c>
      <c r="C20" s="21" t="s">
        <v>25</v>
      </c>
      <c r="D20" s="22" t="s">
        <v>38</v>
      </c>
      <c r="E20" s="33">
        <v>29</v>
      </c>
      <c r="F20" s="34">
        <v>44</v>
      </c>
      <c r="G20" s="33">
        <v>0.8</v>
      </c>
      <c r="H20" s="96">
        <v>3.25</v>
      </c>
      <c r="I20" s="50">
        <f t="shared" si="0"/>
        <v>4.05</v>
      </c>
      <c r="J20" s="50">
        <f t="shared" si="1"/>
        <v>0.80999999999999994</v>
      </c>
      <c r="K20" s="81">
        <f t="shared" si="2"/>
        <v>34.019999999999996</v>
      </c>
      <c r="L20" s="63" t="s">
        <v>32</v>
      </c>
      <c r="M20" s="81">
        <f t="shared" si="3"/>
        <v>27.3</v>
      </c>
      <c r="N20" s="74" t="s">
        <v>30</v>
      </c>
    </row>
    <row r="21" spans="1:14" ht="24.9" customHeight="1" x14ac:dyDescent="0.3">
      <c r="A21" s="23" t="s">
        <v>45</v>
      </c>
      <c r="B21" s="20" t="s">
        <v>44</v>
      </c>
      <c r="C21" s="21" t="s">
        <v>25</v>
      </c>
      <c r="D21" s="22" t="s">
        <v>38</v>
      </c>
      <c r="E21" s="33">
        <v>22</v>
      </c>
      <c r="F21" s="34">
        <v>37</v>
      </c>
      <c r="G21" s="33">
        <v>0.95</v>
      </c>
      <c r="H21" s="96">
        <v>3.2</v>
      </c>
      <c r="I21" s="50">
        <f t="shared" si="0"/>
        <v>4.1500000000000004</v>
      </c>
      <c r="J21" s="50">
        <f t="shared" si="1"/>
        <v>0.83000000000000007</v>
      </c>
      <c r="K21" s="81">
        <f t="shared" si="2"/>
        <v>34.86</v>
      </c>
      <c r="L21" s="63" t="s">
        <v>31</v>
      </c>
      <c r="M21" s="81">
        <f t="shared" si="3"/>
        <v>26.88</v>
      </c>
      <c r="N21" s="74" t="s">
        <v>31</v>
      </c>
    </row>
    <row r="22" spans="1:14" ht="24.9" customHeight="1" thickBot="1" x14ac:dyDescent="0.35">
      <c r="A22" s="23" t="s">
        <v>53</v>
      </c>
      <c r="B22" s="37" t="s">
        <v>80</v>
      </c>
      <c r="C22" s="38" t="s">
        <v>25</v>
      </c>
      <c r="D22" s="39" t="s">
        <v>38</v>
      </c>
      <c r="E22" s="88">
        <v>14</v>
      </c>
      <c r="F22" s="89">
        <v>43</v>
      </c>
      <c r="G22" s="88">
        <v>0.35</v>
      </c>
      <c r="H22" s="97">
        <v>4.0999999999999996</v>
      </c>
      <c r="I22" s="90">
        <f>G22+H22</f>
        <v>4.4499999999999993</v>
      </c>
      <c r="J22" s="90">
        <f t="shared" si="1"/>
        <v>0.8899999999999999</v>
      </c>
      <c r="K22" s="91">
        <f t="shared" si="2"/>
        <v>37.379999999999995</v>
      </c>
      <c r="L22" s="92" t="s">
        <v>28</v>
      </c>
      <c r="M22" s="91">
        <f>H22/5*42</f>
        <v>34.44</v>
      </c>
      <c r="N22" s="93" t="s">
        <v>26</v>
      </c>
    </row>
    <row r="23" spans="1:14" ht="24.9" customHeight="1" thickTop="1" x14ac:dyDescent="0.3">
      <c r="A23" s="23" t="s">
        <v>46</v>
      </c>
      <c r="B23" s="17" t="s">
        <v>50</v>
      </c>
      <c r="C23" s="18" t="s">
        <v>21</v>
      </c>
      <c r="D23" s="19" t="s">
        <v>48</v>
      </c>
      <c r="E23" s="43">
        <v>59</v>
      </c>
      <c r="F23" s="44">
        <v>26</v>
      </c>
      <c r="G23" s="98">
        <v>2.6</v>
      </c>
      <c r="H23" s="95">
        <v>2.0499999999999998</v>
      </c>
      <c r="I23" s="57">
        <f t="shared" si="0"/>
        <v>4.6500000000000004</v>
      </c>
      <c r="J23" s="57">
        <f t="shared" si="1"/>
        <v>0.93</v>
      </c>
      <c r="K23" s="82">
        <f t="shared" si="2"/>
        <v>39.06</v>
      </c>
      <c r="L23" s="65" t="s">
        <v>28</v>
      </c>
      <c r="M23" s="82">
        <f t="shared" si="3"/>
        <v>17.22</v>
      </c>
      <c r="N23" s="75" t="s">
        <v>36</v>
      </c>
    </row>
    <row r="24" spans="1:14" ht="24.9" customHeight="1" x14ac:dyDescent="0.3">
      <c r="A24" s="23" t="s">
        <v>47</v>
      </c>
      <c r="B24" s="17" t="s">
        <v>52</v>
      </c>
      <c r="C24" s="18" t="s">
        <v>21</v>
      </c>
      <c r="D24" s="19" t="s">
        <v>48</v>
      </c>
      <c r="E24" s="35">
        <v>54</v>
      </c>
      <c r="F24" s="36">
        <v>16</v>
      </c>
      <c r="G24" s="103">
        <v>2.15</v>
      </c>
      <c r="H24" s="100">
        <v>1.55</v>
      </c>
      <c r="I24" s="50">
        <f t="shared" si="0"/>
        <v>3.7</v>
      </c>
      <c r="J24" s="50">
        <f t="shared" si="1"/>
        <v>0.74</v>
      </c>
      <c r="K24" s="81">
        <f t="shared" si="2"/>
        <v>31.08</v>
      </c>
      <c r="L24" s="66" t="s">
        <v>32</v>
      </c>
      <c r="M24" s="81">
        <f t="shared" si="3"/>
        <v>13.02</v>
      </c>
      <c r="N24" s="74" t="s">
        <v>43</v>
      </c>
    </row>
    <row r="25" spans="1:14" ht="24.9" customHeight="1" x14ac:dyDescent="0.3">
      <c r="A25" s="23" t="s">
        <v>49</v>
      </c>
      <c r="B25" s="14" t="s">
        <v>93</v>
      </c>
      <c r="C25" s="15" t="s">
        <v>25</v>
      </c>
      <c r="D25" s="16" t="s">
        <v>48</v>
      </c>
      <c r="E25" s="35">
        <v>34</v>
      </c>
      <c r="F25" s="36">
        <v>24</v>
      </c>
      <c r="G25" s="103">
        <v>1.3</v>
      </c>
      <c r="H25" s="100">
        <v>1.85</v>
      </c>
      <c r="I25" s="50">
        <f t="shared" si="0"/>
        <v>3.1500000000000004</v>
      </c>
      <c r="J25" s="50">
        <f t="shared" si="1"/>
        <v>0.63000000000000012</v>
      </c>
      <c r="K25" s="81">
        <f t="shared" si="2"/>
        <v>26.460000000000004</v>
      </c>
      <c r="L25" s="66" t="s">
        <v>43</v>
      </c>
      <c r="M25" s="81">
        <f t="shared" si="3"/>
        <v>15.54</v>
      </c>
      <c r="N25" s="74" t="s">
        <v>40</v>
      </c>
    </row>
    <row r="26" spans="1:14" ht="24.9" customHeight="1" x14ac:dyDescent="0.3">
      <c r="A26" s="23" t="s">
        <v>51</v>
      </c>
      <c r="B26" s="17" t="s">
        <v>54</v>
      </c>
      <c r="C26" s="18" t="s">
        <v>25</v>
      </c>
      <c r="D26" s="19" t="s">
        <v>48</v>
      </c>
      <c r="E26" s="35">
        <v>36</v>
      </c>
      <c r="F26" s="36">
        <v>30</v>
      </c>
      <c r="G26" s="103">
        <v>1.4</v>
      </c>
      <c r="H26" s="100">
        <v>2.4500000000000002</v>
      </c>
      <c r="I26" s="50">
        <f t="shared" si="0"/>
        <v>3.85</v>
      </c>
      <c r="J26" s="50">
        <f t="shared" si="1"/>
        <v>0.77</v>
      </c>
      <c r="K26" s="81">
        <f t="shared" si="2"/>
        <v>32.340000000000003</v>
      </c>
      <c r="L26" s="66" t="s">
        <v>31</v>
      </c>
      <c r="M26" s="81">
        <f t="shared" si="3"/>
        <v>20.580000000000002</v>
      </c>
      <c r="N26" s="74" t="s">
        <v>33</v>
      </c>
    </row>
    <row r="27" spans="1:14" ht="24.9" customHeight="1" x14ac:dyDescent="0.3">
      <c r="A27" s="23" t="s">
        <v>55</v>
      </c>
      <c r="B27" s="25" t="s">
        <v>56</v>
      </c>
      <c r="C27" s="15" t="s">
        <v>25</v>
      </c>
      <c r="D27" s="26" t="s">
        <v>48</v>
      </c>
      <c r="E27" s="33">
        <v>20</v>
      </c>
      <c r="F27" s="34">
        <v>30</v>
      </c>
      <c r="G27" s="99">
        <v>0.65</v>
      </c>
      <c r="H27" s="96">
        <v>2.65</v>
      </c>
      <c r="I27" s="50">
        <f t="shared" si="0"/>
        <v>3.3</v>
      </c>
      <c r="J27" s="50">
        <f t="shared" si="1"/>
        <v>0.65999999999999992</v>
      </c>
      <c r="K27" s="81">
        <f t="shared" si="2"/>
        <v>27.719999999999995</v>
      </c>
      <c r="L27" s="66" t="s">
        <v>96</v>
      </c>
      <c r="M27" s="81">
        <f t="shared" si="3"/>
        <v>22.26</v>
      </c>
      <c r="N27" s="74" t="s">
        <v>97</v>
      </c>
    </row>
    <row r="28" spans="1:14" ht="24.9" customHeight="1" x14ac:dyDescent="0.3">
      <c r="A28" s="23" t="s">
        <v>26</v>
      </c>
      <c r="B28" s="25" t="s">
        <v>58</v>
      </c>
      <c r="C28" s="15" t="s">
        <v>25</v>
      </c>
      <c r="D28" s="26" t="s">
        <v>48</v>
      </c>
      <c r="E28" s="33">
        <v>30</v>
      </c>
      <c r="F28" s="34">
        <v>31</v>
      </c>
      <c r="G28" s="99">
        <v>0.85</v>
      </c>
      <c r="H28" s="96">
        <v>2.65</v>
      </c>
      <c r="I28" s="50">
        <f t="shared" si="0"/>
        <v>3.5</v>
      </c>
      <c r="J28" s="50">
        <f t="shared" si="1"/>
        <v>0.7</v>
      </c>
      <c r="K28" s="81">
        <f t="shared" si="2"/>
        <v>29.4</v>
      </c>
      <c r="L28" s="66" t="s">
        <v>33</v>
      </c>
      <c r="M28" s="81">
        <f t="shared" si="3"/>
        <v>22.26</v>
      </c>
      <c r="N28" s="74" t="s">
        <v>97</v>
      </c>
    </row>
    <row r="29" spans="1:14" ht="24.9" customHeight="1" x14ac:dyDescent="0.3">
      <c r="A29" s="23" t="s">
        <v>57</v>
      </c>
      <c r="B29" s="14" t="s">
        <v>60</v>
      </c>
      <c r="C29" s="15" t="s">
        <v>25</v>
      </c>
      <c r="D29" s="24" t="s">
        <v>48</v>
      </c>
      <c r="E29" s="33">
        <v>32</v>
      </c>
      <c r="F29" s="34">
        <v>44</v>
      </c>
      <c r="G29" s="99">
        <v>1</v>
      </c>
      <c r="H29" s="96">
        <v>3.6</v>
      </c>
      <c r="I29" s="50">
        <f t="shared" si="0"/>
        <v>4.5999999999999996</v>
      </c>
      <c r="J29" s="50">
        <f t="shared" si="1"/>
        <v>0.91999999999999993</v>
      </c>
      <c r="K29" s="81">
        <f t="shared" si="2"/>
        <v>38.64</v>
      </c>
      <c r="L29" s="66" t="s">
        <v>30</v>
      </c>
      <c r="M29" s="81">
        <f t="shared" si="3"/>
        <v>30.24</v>
      </c>
      <c r="N29" s="74" t="s">
        <v>26</v>
      </c>
    </row>
    <row r="30" spans="1:14" ht="24.9" customHeight="1" x14ac:dyDescent="0.3">
      <c r="A30" s="23" t="s">
        <v>59</v>
      </c>
      <c r="B30" s="14" t="s">
        <v>81</v>
      </c>
      <c r="C30" s="15" t="s">
        <v>25</v>
      </c>
      <c r="D30" s="24" t="s">
        <v>48</v>
      </c>
      <c r="E30" s="33">
        <v>13</v>
      </c>
      <c r="F30" s="34">
        <v>24</v>
      </c>
      <c r="G30" s="99">
        <v>0.35</v>
      </c>
      <c r="H30" s="96">
        <v>3.1</v>
      </c>
      <c r="I30" s="58">
        <f t="shared" si="0"/>
        <v>3.45</v>
      </c>
      <c r="J30" s="58">
        <f t="shared" si="1"/>
        <v>0.69000000000000006</v>
      </c>
      <c r="K30" s="83">
        <f t="shared" si="2"/>
        <v>28.980000000000004</v>
      </c>
      <c r="L30" s="66" t="s">
        <v>35</v>
      </c>
      <c r="M30" s="83">
        <f t="shared" si="3"/>
        <v>26.04</v>
      </c>
      <c r="N30" s="74" t="s">
        <v>28</v>
      </c>
    </row>
    <row r="31" spans="1:14" ht="24.9" customHeight="1" x14ac:dyDescent="0.3">
      <c r="A31" s="23" t="s">
        <v>61</v>
      </c>
      <c r="B31" s="14" t="s">
        <v>63</v>
      </c>
      <c r="C31" s="15" t="s">
        <v>21</v>
      </c>
      <c r="D31" s="24" t="s">
        <v>48</v>
      </c>
      <c r="E31" s="33">
        <v>29</v>
      </c>
      <c r="F31" s="34">
        <v>64</v>
      </c>
      <c r="G31" s="99">
        <v>2.15</v>
      </c>
      <c r="H31" s="101">
        <v>2.65</v>
      </c>
      <c r="I31" s="50">
        <f t="shared" ref="I31:I37" si="4">G31+H31</f>
        <v>4.8</v>
      </c>
      <c r="J31" s="50">
        <f t="shared" si="1"/>
        <v>0.96</v>
      </c>
      <c r="K31" s="81">
        <f t="shared" si="2"/>
        <v>40.32</v>
      </c>
      <c r="L31" s="67" t="s">
        <v>26</v>
      </c>
      <c r="M31" s="81">
        <f t="shared" ref="M31:M37" si="5">H31/5*42</f>
        <v>22.26</v>
      </c>
      <c r="N31" s="76" t="s">
        <v>97</v>
      </c>
    </row>
    <row r="32" spans="1:14" ht="24.9" customHeight="1" x14ac:dyDescent="0.3">
      <c r="A32" s="23" t="s">
        <v>62</v>
      </c>
      <c r="B32" s="14" t="s">
        <v>65</v>
      </c>
      <c r="C32" s="15" t="s">
        <v>25</v>
      </c>
      <c r="D32" s="24" t="s">
        <v>48</v>
      </c>
      <c r="E32" s="33">
        <v>47</v>
      </c>
      <c r="F32" s="34">
        <v>61</v>
      </c>
      <c r="G32" s="99">
        <v>1.55</v>
      </c>
      <c r="H32" s="101">
        <v>5</v>
      </c>
      <c r="I32" s="50">
        <f t="shared" si="4"/>
        <v>6.55</v>
      </c>
      <c r="J32" s="50">
        <f t="shared" si="1"/>
        <v>1.31</v>
      </c>
      <c r="K32" s="81">
        <f t="shared" si="2"/>
        <v>55.02</v>
      </c>
      <c r="L32" s="67" t="s">
        <v>19</v>
      </c>
      <c r="M32" s="81">
        <f t="shared" si="5"/>
        <v>42</v>
      </c>
      <c r="N32" s="76" t="s">
        <v>19</v>
      </c>
    </row>
    <row r="33" spans="1:14" ht="24.9" customHeight="1" x14ac:dyDescent="0.3">
      <c r="A33" s="23" t="s">
        <v>64</v>
      </c>
      <c r="B33" s="14" t="s">
        <v>77</v>
      </c>
      <c r="C33" s="15" t="s">
        <v>25</v>
      </c>
      <c r="D33" s="24" t="s">
        <v>48</v>
      </c>
      <c r="E33" s="33">
        <v>46</v>
      </c>
      <c r="F33" s="34">
        <v>25</v>
      </c>
      <c r="G33" s="99">
        <v>1.6</v>
      </c>
      <c r="H33" s="101">
        <v>1.8</v>
      </c>
      <c r="I33" s="50">
        <f t="shared" si="4"/>
        <v>3.4000000000000004</v>
      </c>
      <c r="J33" s="50">
        <f t="shared" si="1"/>
        <v>0.68</v>
      </c>
      <c r="K33" s="81">
        <f t="shared" si="2"/>
        <v>28.560000000000002</v>
      </c>
      <c r="L33" s="67" t="s">
        <v>36</v>
      </c>
      <c r="M33" s="81">
        <f t="shared" si="5"/>
        <v>15.12</v>
      </c>
      <c r="N33" s="76" t="s">
        <v>41</v>
      </c>
    </row>
    <row r="34" spans="1:14" ht="24.9" customHeight="1" x14ac:dyDescent="0.3">
      <c r="A34" s="23" t="s">
        <v>28</v>
      </c>
      <c r="B34" s="14" t="s">
        <v>73</v>
      </c>
      <c r="C34" s="15" t="s">
        <v>25</v>
      </c>
      <c r="D34" s="24" t="s">
        <v>48</v>
      </c>
      <c r="E34" s="33">
        <v>20</v>
      </c>
      <c r="F34" s="34">
        <v>28</v>
      </c>
      <c r="G34" s="99">
        <v>0.8</v>
      </c>
      <c r="H34" s="101">
        <v>2.4</v>
      </c>
      <c r="I34" s="50">
        <f t="shared" si="4"/>
        <v>3.2</v>
      </c>
      <c r="J34" s="50">
        <f t="shared" si="1"/>
        <v>0.64</v>
      </c>
      <c r="K34" s="81">
        <f t="shared" si="2"/>
        <v>26.88</v>
      </c>
      <c r="L34" s="67" t="s">
        <v>41</v>
      </c>
      <c r="M34" s="81">
        <f t="shared" si="5"/>
        <v>20.16</v>
      </c>
      <c r="N34" s="76" t="s">
        <v>35</v>
      </c>
    </row>
    <row r="35" spans="1:14" ht="24.9" customHeight="1" x14ac:dyDescent="0.3">
      <c r="A35" s="23" t="s">
        <v>66</v>
      </c>
      <c r="B35" s="14" t="s">
        <v>82</v>
      </c>
      <c r="C35" s="15" t="s">
        <v>25</v>
      </c>
      <c r="D35" s="24" t="s">
        <v>48</v>
      </c>
      <c r="E35" s="33">
        <v>24</v>
      </c>
      <c r="F35" s="34">
        <v>47</v>
      </c>
      <c r="G35" s="99">
        <v>0.8</v>
      </c>
      <c r="H35" s="101">
        <v>4.05</v>
      </c>
      <c r="I35" s="50">
        <f t="shared" si="4"/>
        <v>4.8499999999999996</v>
      </c>
      <c r="J35" s="50">
        <f t="shared" si="1"/>
        <v>0.97</v>
      </c>
      <c r="K35" s="81">
        <f t="shared" si="2"/>
        <v>40.74</v>
      </c>
      <c r="L35" s="67" t="s">
        <v>23</v>
      </c>
      <c r="M35" s="81">
        <f t="shared" si="5"/>
        <v>34.019999999999996</v>
      </c>
      <c r="N35" s="76" t="s">
        <v>23</v>
      </c>
    </row>
    <row r="36" spans="1:14" ht="24.9" customHeight="1" thickBot="1" x14ac:dyDescent="0.35">
      <c r="A36" s="23" t="s">
        <v>67</v>
      </c>
      <c r="B36" s="20" t="s">
        <v>74</v>
      </c>
      <c r="C36" s="21" t="s">
        <v>21</v>
      </c>
      <c r="D36" s="85" t="s">
        <v>48</v>
      </c>
      <c r="E36" s="86">
        <v>42</v>
      </c>
      <c r="F36" s="87">
        <v>22</v>
      </c>
      <c r="G36" s="104">
        <v>1.4</v>
      </c>
      <c r="H36" s="102">
        <v>1.9</v>
      </c>
      <c r="I36" s="58">
        <f t="shared" si="4"/>
        <v>3.3</v>
      </c>
      <c r="J36" s="58">
        <f t="shared" si="1"/>
        <v>0.65999999999999992</v>
      </c>
      <c r="K36" s="83">
        <f t="shared" si="2"/>
        <v>27.719999999999995</v>
      </c>
      <c r="L36" s="92" t="s">
        <v>96</v>
      </c>
      <c r="M36" s="83">
        <f t="shared" si="5"/>
        <v>15.96</v>
      </c>
      <c r="N36" s="93" t="s">
        <v>39</v>
      </c>
    </row>
    <row r="37" spans="1:14" ht="24.9" customHeight="1" thickTop="1" thickBot="1" x14ac:dyDescent="0.35">
      <c r="A37" s="108" t="s">
        <v>68</v>
      </c>
      <c r="B37" s="52" t="s">
        <v>69</v>
      </c>
      <c r="C37" s="53" t="s">
        <v>25</v>
      </c>
      <c r="D37" s="54" t="s">
        <v>70</v>
      </c>
      <c r="E37" s="55">
        <v>56</v>
      </c>
      <c r="F37" s="56">
        <v>37</v>
      </c>
      <c r="G37" s="105">
        <v>1.55</v>
      </c>
      <c r="H37" s="107">
        <v>3.25</v>
      </c>
      <c r="I37" s="59">
        <f t="shared" si="4"/>
        <v>4.8</v>
      </c>
      <c r="J37" s="59">
        <f>I37/5</f>
        <v>0.96</v>
      </c>
      <c r="K37" s="84">
        <f t="shared" si="2"/>
        <v>40.32</v>
      </c>
      <c r="L37" s="68" t="s">
        <v>19</v>
      </c>
      <c r="M37" s="84">
        <f t="shared" si="5"/>
        <v>27.3</v>
      </c>
      <c r="N37" s="77" t="s">
        <v>19</v>
      </c>
    </row>
    <row r="38" spans="1:14" ht="16.2" thickTop="1" x14ac:dyDescent="0.3">
      <c r="A38"/>
      <c r="B38" s="106"/>
      <c r="C38" s="106"/>
      <c r="D38" s="106"/>
      <c r="E38" s="106"/>
      <c r="F38" s="106"/>
      <c r="G38" s="48"/>
      <c r="H38" s="106"/>
      <c r="I38" s="48"/>
      <c r="J38" s="49"/>
      <c r="K38" s="121"/>
      <c r="L38" s="121"/>
      <c r="M38" s="51"/>
      <c r="N38" s="94"/>
    </row>
    <row r="39" spans="1:14" x14ac:dyDescent="0.3">
      <c r="A39"/>
    </row>
    <row r="40" spans="1:14" x14ac:dyDescent="0.3">
      <c r="A40"/>
    </row>
    <row r="41" spans="1:14" x14ac:dyDescent="0.3">
      <c r="A41"/>
    </row>
    <row r="42" spans="1:14" x14ac:dyDescent="0.3">
      <c r="A42"/>
    </row>
    <row r="43" spans="1:14" x14ac:dyDescent="0.3">
      <c r="A43"/>
    </row>
    <row r="44" spans="1:14" x14ac:dyDescent="0.3">
      <c r="A44"/>
    </row>
    <row r="45" spans="1:14" x14ac:dyDescent="0.3">
      <c r="A45"/>
    </row>
    <row r="46" spans="1:14" x14ac:dyDescent="0.3">
      <c r="A46"/>
    </row>
    <row r="47" spans="1:14" x14ac:dyDescent="0.3">
      <c r="A47"/>
    </row>
    <row r="48" spans="1:14" x14ac:dyDescent="0.3">
      <c r="A48"/>
    </row>
    <row r="49" spans="1:1" x14ac:dyDescent="0.3">
      <c r="A49"/>
    </row>
    <row r="50" spans="1:1" x14ac:dyDescent="0.3">
      <c r="A50"/>
    </row>
    <row r="51" spans="1:1" x14ac:dyDescent="0.3">
      <c r="A51"/>
    </row>
    <row r="52" spans="1:1" x14ac:dyDescent="0.3">
      <c r="A52"/>
    </row>
    <row r="53" spans="1:1" x14ac:dyDescent="0.3">
      <c r="A53"/>
    </row>
    <row r="54" spans="1:1" x14ac:dyDescent="0.3">
      <c r="A54"/>
    </row>
    <row r="55" spans="1:1" x14ac:dyDescent="0.3">
      <c r="A55"/>
    </row>
    <row r="56" spans="1:1" x14ac:dyDescent="0.3">
      <c r="A56"/>
    </row>
    <row r="57" spans="1:1" x14ac:dyDescent="0.3">
      <c r="A57"/>
    </row>
    <row r="58" spans="1:1" x14ac:dyDescent="0.3">
      <c r="A58"/>
    </row>
    <row r="59" spans="1:1" x14ac:dyDescent="0.3">
      <c r="A59"/>
    </row>
    <row r="60" spans="1:1" x14ac:dyDescent="0.3">
      <c r="A60"/>
    </row>
    <row r="61" spans="1:1" x14ac:dyDescent="0.3">
      <c r="A61"/>
    </row>
    <row r="62" spans="1:1" x14ac:dyDescent="0.3">
      <c r="A62"/>
    </row>
    <row r="63" spans="1:1" x14ac:dyDescent="0.3">
      <c r="A63"/>
    </row>
    <row r="64" spans="1:1" x14ac:dyDescent="0.3">
      <c r="A64"/>
    </row>
    <row r="65" spans="1:1" x14ac:dyDescent="0.3">
      <c r="A65"/>
    </row>
    <row r="66" spans="1:1" x14ac:dyDescent="0.3">
      <c r="A66"/>
    </row>
    <row r="67" spans="1:1" x14ac:dyDescent="0.3">
      <c r="A67"/>
    </row>
    <row r="68" spans="1:1" x14ac:dyDescent="0.3">
      <c r="A68"/>
    </row>
    <row r="69" spans="1:1" x14ac:dyDescent="0.3">
      <c r="A69"/>
    </row>
    <row r="70" spans="1:1" x14ac:dyDescent="0.3">
      <c r="A70"/>
    </row>
    <row r="71" spans="1:1" x14ac:dyDescent="0.3">
      <c r="A71"/>
    </row>
    <row r="72" spans="1:1" x14ac:dyDescent="0.3">
      <c r="A72"/>
    </row>
    <row r="73" spans="1:1" x14ac:dyDescent="0.3">
      <c r="A73"/>
    </row>
    <row r="74" spans="1:1" x14ac:dyDescent="0.3">
      <c r="A74"/>
    </row>
    <row r="75" spans="1:1" x14ac:dyDescent="0.3">
      <c r="A75"/>
    </row>
    <row r="76" spans="1:1" x14ac:dyDescent="0.3">
      <c r="A76"/>
    </row>
    <row r="77" spans="1:1" x14ac:dyDescent="0.3">
      <c r="A77"/>
    </row>
    <row r="78" spans="1:1" x14ac:dyDescent="0.3">
      <c r="A78"/>
    </row>
    <row r="79" spans="1:1" x14ac:dyDescent="0.3">
      <c r="A79"/>
    </row>
    <row r="80" spans="1:1" x14ac:dyDescent="0.3">
      <c r="A80"/>
    </row>
    <row r="81" spans="1:1" x14ac:dyDescent="0.3">
      <c r="A81"/>
    </row>
    <row r="82" spans="1:1" x14ac:dyDescent="0.3">
      <c r="A82"/>
    </row>
    <row r="83" spans="1:1" x14ac:dyDescent="0.3">
      <c r="A83"/>
    </row>
    <row r="84" spans="1:1" x14ac:dyDescent="0.3">
      <c r="A84"/>
    </row>
    <row r="85" spans="1:1" x14ac:dyDescent="0.3">
      <c r="A85"/>
    </row>
  </sheetData>
  <mergeCells count="16">
    <mergeCell ref="K38:L38"/>
    <mergeCell ref="A6:A8"/>
    <mergeCell ref="B6:B8"/>
    <mergeCell ref="C6:C8"/>
    <mergeCell ref="D6:D8"/>
    <mergeCell ref="E6:F6"/>
    <mergeCell ref="G6:H6"/>
    <mergeCell ref="E7:F7"/>
    <mergeCell ref="G7:H7"/>
    <mergeCell ref="A5:E5"/>
    <mergeCell ref="F5:L5"/>
    <mergeCell ref="A2:N2"/>
    <mergeCell ref="A3:G3"/>
    <mergeCell ref="H3:N3"/>
    <mergeCell ref="A4:B4"/>
    <mergeCell ref="C4:E4"/>
  </mergeCells>
  <pageMargins left="0.7" right="0.7" top="0.78740157499999996" bottom="0.78740157499999996" header="0.3" footer="0.3"/>
  <pageSetup paperSize="9" scale="68" orientation="portrait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view="pageBreakPreview" zoomScale="60" zoomScaleNormal="100" workbookViewId="0">
      <selection activeCell="U28" sqref="A1:U28"/>
    </sheetView>
  </sheetViews>
  <sheetFormatPr defaultRowHeight="14.4" x14ac:dyDescent="0.3"/>
  <cols>
    <col min="2" max="2" width="27.6640625" customWidth="1"/>
  </cols>
  <sheetData>
    <row r="1" ht="24.9" customHeight="1" x14ac:dyDescent="0.3"/>
    <row r="2" ht="24.9" customHeight="1" x14ac:dyDescent="0.3"/>
    <row r="3" ht="24.9" customHeight="1" x14ac:dyDescent="0.3"/>
    <row r="4" ht="24.9" customHeight="1" x14ac:dyDescent="0.3"/>
    <row r="5" ht="24.9" customHeight="1" x14ac:dyDescent="0.3"/>
    <row r="6" ht="24.9" customHeight="1" x14ac:dyDescent="0.3"/>
    <row r="7" ht="24.9" customHeight="1" x14ac:dyDescent="0.3"/>
  </sheetData>
  <pageMargins left="0.7" right="0.7" top="0.78740157499999996" bottom="0.78740157499999996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8" sqref="L28"/>
    </sheetView>
  </sheetViews>
  <sheetFormatPr defaultRowHeight="14.4" x14ac:dyDescent="0.3"/>
  <cols>
    <col min="2" max="2" width="18.5546875" customWidth="1"/>
  </cols>
  <sheetData/>
  <sortState ref="A2:M14">
    <sortCondition descending="1" ref="M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Tupy</dc:creator>
  <cp:lastModifiedBy>Petr Jirasek</cp:lastModifiedBy>
  <cp:lastPrinted>2023-07-12T11:51:27Z</cp:lastPrinted>
  <dcterms:created xsi:type="dcterms:W3CDTF">2016-06-14T08:30:59Z</dcterms:created>
  <dcterms:modified xsi:type="dcterms:W3CDTF">2023-07-12T11:57:22Z</dcterms:modified>
</cp:coreProperties>
</file>